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5600" windowHeight="16060" activeTab="0"/>
  </bookViews>
  <sheets>
    <sheet name="Kill A Watt™ Worksheet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<sst xmlns="http://schemas.openxmlformats.org/spreadsheetml/2006/main" count="30" uniqueCount="28">
  <si>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Watts</t>
  </si>
  <si>
    <t>Hours</t>
  </si>
  <si>
    <t>Results</t>
  </si>
  <si>
    <t>Hours ON per week</t>
  </si>
  <si>
    <t>Hours OFF per week</t>
  </si>
  <si>
    <t>Total Weekly Electricity Use (kwh)</t>
  </si>
  <si>
    <t>Phantom Load per Week (kwh)</t>
  </si>
  <si>
    <t>Phantom Load as % of Weekly Usage</t>
  </si>
  <si>
    <t>Printer</t>
  </si>
  <si>
    <t>Desk Lamp</t>
  </si>
  <si>
    <t>Refrigerator</t>
  </si>
  <si>
    <t>Computer/laptop</t>
  </si>
  <si>
    <t>Phone charger</t>
  </si>
  <si>
    <t>Game system</t>
  </si>
  <si>
    <t>TV</t>
  </si>
  <si>
    <t>Hair dryer</t>
  </si>
  <si>
    <t>MP3 home</t>
  </si>
  <si>
    <t>Hair Straightener</t>
  </si>
  <si>
    <t>Name:</t>
  </si>
  <si>
    <t xml:space="preserve">Be Green Certification </t>
  </si>
  <si>
    <t>Watt Meter Worksheet</t>
  </si>
  <si>
    <t>TOTAL:</t>
  </si>
  <si>
    <t xml:space="preserve"> Watts while ON (W)</t>
  </si>
  <si>
    <t>Watts while OFF (W)</t>
  </si>
  <si>
    <t>Other:</t>
  </si>
  <si>
    <t xml:space="preserve">Other: </t>
  </si>
  <si>
    <t>Date:</t>
  </si>
  <si>
    <t>Graduation Year: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</si>
</sst>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$-409]h:mm:ss\ AM/PM"/>
    <numFmt numFmtId="184" formatCode="_(* #,##0.0_);_(* \(#,##0.0\);_(* &quot;-&quot;??_);_(@_)"/>
    <numFmt numFmtId="185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0"/>
    </font>
    <font>
      <sz val="10"/>
      <name val="Calibri"/>
      <family val="2"/>
    </font>
    <font>
      <sz val="10"/>
      <color indexed="5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23"/>
      <name val="Times New Roman"/>
      <family val="1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8"/>
      </right>
      <top>
        <color indexed="63"/>
      </top>
      <bottom>
        <color indexed="63"/>
      </bottom>
    </border>
    <border>
      <left style="thick">
        <color indexed="58"/>
      </left>
      <right>
        <color indexed="63"/>
      </right>
      <top style="thick">
        <color indexed="58"/>
      </top>
      <bottom>
        <color indexed="63"/>
      </bottom>
    </border>
    <border>
      <left>
        <color indexed="63"/>
      </left>
      <right>
        <color indexed="63"/>
      </right>
      <top style="thick">
        <color indexed="58"/>
      </top>
      <bottom>
        <color indexed="63"/>
      </bottom>
    </border>
    <border>
      <left>
        <color indexed="63"/>
      </left>
      <right style="thick">
        <color indexed="58"/>
      </right>
      <top style="thick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ck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ck">
        <color indexed="58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ck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ck">
        <color indexed="58"/>
      </right>
      <top style="thin">
        <color indexed="58"/>
      </top>
      <bottom style="thin">
        <color indexed="58"/>
      </bottom>
    </border>
    <border>
      <left style="thick">
        <color indexed="58"/>
      </left>
      <right>
        <color indexed="63"/>
      </right>
      <top style="thin">
        <color indexed="58"/>
      </top>
      <bottom style="thick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ck">
        <color indexed="58"/>
      </bottom>
    </border>
    <border>
      <left>
        <color indexed="63"/>
      </left>
      <right style="thick">
        <color indexed="58"/>
      </right>
      <top style="thin">
        <color indexed="58"/>
      </top>
      <bottom style="thick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/>
    </border>
    <border>
      <left>
        <color indexed="63"/>
      </left>
      <right style="thick">
        <color indexed="58"/>
      </right>
      <top style="thin">
        <color indexed="5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24" borderId="0" xfId="0" applyFont="1" applyFill="1" applyAlignment="1">
      <alignment wrapText="1"/>
    </xf>
    <xf numFmtId="185" fontId="21" fillId="24" borderId="0" xfId="42" applyNumberFormat="1" applyFont="1" applyFill="1" applyAlignment="1">
      <alignment/>
    </xf>
    <xf numFmtId="185" fontId="21" fillId="24" borderId="10" xfId="42" applyNumberFormat="1" applyFont="1" applyFill="1" applyBorder="1" applyAlignment="1">
      <alignment/>
    </xf>
    <xf numFmtId="171" fontId="21" fillId="24" borderId="0" xfId="42" applyNumberFormat="1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23" fillId="0" borderId="0" xfId="0" applyFont="1" applyAlignment="1">
      <alignment/>
    </xf>
    <xf numFmtId="185" fontId="21" fillId="0" borderId="0" xfId="0" applyNumberFormat="1" applyFont="1" applyAlignment="1">
      <alignment/>
    </xf>
    <xf numFmtId="185" fontId="23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9" fontId="23" fillId="0" borderId="0" xfId="57" applyFont="1" applyAlignment="1">
      <alignment/>
    </xf>
    <xf numFmtId="0" fontId="24" fillId="0" borderId="0" xfId="0" applyFont="1" applyAlignment="1">
      <alignment horizontal="right"/>
    </xf>
    <xf numFmtId="0" fontId="21" fillId="30" borderId="0" xfId="0" applyFont="1" applyFill="1" applyAlignment="1">
      <alignment horizontal="center" wrapText="1"/>
    </xf>
    <xf numFmtId="0" fontId="21" fillId="30" borderId="0" xfId="0" applyFont="1" applyFill="1" applyBorder="1" applyAlignment="1">
      <alignment horizontal="center" wrapText="1"/>
    </xf>
    <xf numFmtId="0" fontId="21" fillId="30" borderId="10" xfId="0" applyFont="1" applyFill="1" applyBorder="1" applyAlignment="1">
      <alignment horizontal="center" wrapText="1"/>
    </xf>
    <xf numFmtId="0" fontId="21" fillId="30" borderId="11" xfId="0" applyFont="1" applyFill="1" applyBorder="1" applyAlignment="1">
      <alignment horizontal="center" wrapText="1"/>
    </xf>
    <xf numFmtId="0" fontId="21" fillId="31" borderId="0" xfId="0" applyFont="1" applyFill="1" applyAlignment="1">
      <alignment/>
    </xf>
    <xf numFmtId="0" fontId="21" fillId="31" borderId="0" xfId="0" applyFont="1" applyFill="1" applyAlignment="1">
      <alignment horizontal="center" wrapText="1"/>
    </xf>
    <xf numFmtId="185" fontId="21" fillId="31" borderId="0" xfId="42" applyNumberFormat="1" applyFon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23" fillId="31" borderId="12" xfId="0" applyFont="1" applyFill="1" applyBorder="1" applyAlignment="1">
      <alignment horizontal="center"/>
    </xf>
    <xf numFmtId="0" fontId="23" fillId="31" borderId="13" xfId="0" applyFont="1" applyFill="1" applyBorder="1" applyAlignment="1">
      <alignment horizontal="center"/>
    </xf>
    <xf numFmtId="0" fontId="23" fillId="31" borderId="14" xfId="0" applyFont="1" applyFill="1" applyBorder="1" applyAlignment="1">
      <alignment horizontal="center"/>
    </xf>
    <xf numFmtId="0" fontId="23" fillId="31" borderId="0" xfId="0" applyFont="1" applyFill="1" applyAlignment="1">
      <alignment horizontal="center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185" fontId="21" fillId="32" borderId="15" xfId="42" applyNumberFormat="1" applyFont="1" applyFill="1" applyBorder="1" applyAlignment="1" applyProtection="1">
      <alignment/>
      <protection locked="0"/>
    </xf>
    <xf numFmtId="185" fontId="21" fillId="33" borderId="15" xfId="42" applyNumberFormat="1" applyFont="1" applyFill="1" applyBorder="1" applyAlignment="1" applyProtection="1">
      <alignment/>
      <protection locked="0"/>
    </xf>
    <xf numFmtId="185" fontId="21" fillId="31" borderId="15" xfId="42" applyNumberFormat="1" applyFont="1" applyFill="1" applyBorder="1" applyAlignment="1">
      <alignment/>
    </xf>
    <xf numFmtId="185" fontId="21" fillId="33" borderId="15" xfId="42" applyNumberFormat="1" applyFont="1" applyFill="1" applyBorder="1" applyAlignment="1" applyProtection="1">
      <alignment/>
      <protection/>
    </xf>
    <xf numFmtId="0" fontId="21" fillId="31" borderId="15" xfId="0" applyFont="1" applyFill="1" applyBorder="1" applyAlignment="1">
      <alignment/>
    </xf>
    <xf numFmtId="185" fontId="21" fillId="34" borderId="16" xfId="42" applyNumberFormat="1" applyFont="1" applyFill="1" applyBorder="1" applyAlignment="1" applyProtection="1">
      <alignment/>
      <protection locked="0"/>
    </xf>
    <xf numFmtId="171" fontId="21" fillId="34" borderId="15" xfId="42" applyNumberFormat="1" applyFont="1" applyFill="1" applyBorder="1" applyAlignment="1" applyProtection="1">
      <alignment/>
      <protection locked="0"/>
    </xf>
    <xf numFmtId="9" fontId="21" fillId="34" borderId="17" xfId="57" applyFont="1" applyFill="1" applyBorder="1" applyAlignment="1" applyProtection="1">
      <alignment/>
      <protection locked="0"/>
    </xf>
    <xf numFmtId="185" fontId="21" fillId="32" borderId="18" xfId="42" applyNumberFormat="1" applyFont="1" applyFill="1" applyBorder="1" applyAlignment="1" applyProtection="1">
      <alignment/>
      <protection locked="0"/>
    </xf>
    <xf numFmtId="185" fontId="21" fillId="33" borderId="18" xfId="42" applyNumberFormat="1" applyFont="1" applyFill="1" applyBorder="1" applyAlignment="1" applyProtection="1">
      <alignment/>
      <protection locked="0"/>
    </xf>
    <xf numFmtId="185" fontId="21" fillId="31" borderId="18" xfId="42" applyNumberFormat="1" applyFont="1" applyFill="1" applyBorder="1" applyAlignment="1">
      <alignment/>
    </xf>
    <xf numFmtId="185" fontId="21" fillId="33" borderId="18" xfId="42" applyNumberFormat="1" applyFont="1" applyFill="1" applyBorder="1" applyAlignment="1" applyProtection="1">
      <alignment/>
      <protection/>
    </xf>
    <xf numFmtId="0" fontId="21" fillId="31" borderId="18" xfId="0" applyFont="1" applyFill="1" applyBorder="1" applyAlignment="1">
      <alignment/>
    </xf>
    <xf numFmtId="171" fontId="21" fillId="34" borderId="19" xfId="42" applyNumberFormat="1" applyFont="1" applyFill="1" applyBorder="1" applyAlignment="1" applyProtection="1">
      <alignment/>
      <protection locked="0"/>
    </xf>
    <xf numFmtId="171" fontId="21" fillId="34" borderId="18" xfId="42" applyNumberFormat="1" applyFont="1" applyFill="1" applyBorder="1" applyAlignment="1" applyProtection="1">
      <alignment/>
      <protection locked="0"/>
    </xf>
    <xf numFmtId="9" fontId="21" fillId="34" borderId="20" xfId="57" applyFont="1" applyFill="1" applyBorder="1" applyAlignment="1" applyProtection="1">
      <alignment/>
      <protection locked="0"/>
    </xf>
    <xf numFmtId="185" fontId="21" fillId="34" borderId="19" xfId="42" applyNumberFormat="1" applyFont="1" applyFill="1" applyBorder="1" applyAlignment="1" applyProtection="1">
      <alignment/>
      <protection locked="0"/>
    </xf>
    <xf numFmtId="185" fontId="21" fillId="34" borderId="21" xfId="42" applyNumberFormat="1" applyFont="1" applyFill="1" applyBorder="1" applyAlignment="1" applyProtection="1">
      <alignment/>
      <protection locked="0"/>
    </xf>
    <xf numFmtId="171" fontId="21" fillId="34" borderId="22" xfId="42" applyNumberFormat="1" applyFont="1" applyFill="1" applyBorder="1" applyAlignment="1" applyProtection="1">
      <alignment/>
      <protection locked="0"/>
    </xf>
    <xf numFmtId="9" fontId="21" fillId="34" borderId="23" xfId="57" applyFont="1" applyFill="1" applyBorder="1" applyAlignment="1" applyProtection="1">
      <alignment/>
      <protection locked="0"/>
    </xf>
    <xf numFmtId="185" fontId="21" fillId="32" borderId="24" xfId="42" applyNumberFormat="1" applyFont="1" applyFill="1" applyBorder="1" applyAlignment="1" applyProtection="1">
      <alignment/>
      <protection locked="0"/>
    </xf>
    <xf numFmtId="185" fontId="21" fillId="33" borderId="24" xfId="42" applyNumberFormat="1" applyFont="1" applyFill="1" applyBorder="1" applyAlignment="1" applyProtection="1">
      <alignment/>
      <protection locked="0"/>
    </xf>
    <xf numFmtId="185" fontId="21" fillId="31" borderId="24" xfId="42" applyNumberFormat="1" applyFont="1" applyFill="1" applyBorder="1" applyAlignment="1">
      <alignment/>
    </xf>
    <xf numFmtId="185" fontId="21" fillId="33" borderId="24" xfId="42" applyNumberFormat="1" applyFont="1" applyFill="1" applyBorder="1" applyAlignment="1" applyProtection="1">
      <alignment/>
      <protection/>
    </xf>
    <xf numFmtId="0" fontId="21" fillId="31" borderId="25" xfId="0" applyFont="1" applyFill="1" applyBorder="1" applyAlignment="1">
      <alignment/>
    </xf>
    <xf numFmtId="0" fontId="21" fillId="0" borderId="15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18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171450</xdr:rowOff>
    </xdr:from>
    <xdr:to>
      <xdr:col>13</xdr:col>
      <xdr:colOff>342900</xdr:colOff>
      <xdr:row>12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1238250"/>
          <a:ext cx="707707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document will help you calculate energy usage of appliances and electronics that you use regularly. For 6 appliances, fill in the information for Watts and Hours utilizing the Watt Meter.  The Results will calculate automatically.  Kill A Watt Meters can be checked out on the second floor service desk at the library.  Instructions for the Kill A Watt Meter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are provided when checked out.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worksheet needs to be calculated to be Silver Certified.  When complete, e-mail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worksheet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sustainability@wartburg.edu. 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13</xdr:col>
      <xdr:colOff>333375</xdr:colOff>
      <xdr:row>43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6438900"/>
          <a:ext cx="707707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What did you learn by participating in this activity?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Did you find that your appliances had phantom electricity? Why do you think it is important to know this? What are ways you can reduce this?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Why do you think it is important to conserve electricity?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3.28125" style="1" customWidth="1"/>
    <col min="2" max="2" width="16.7109375" style="1" customWidth="1"/>
    <col min="3" max="3" width="7.8515625" style="1" customWidth="1"/>
    <col min="4" max="4" width="8.421875" style="1" customWidth="1"/>
    <col min="5" max="5" width="1.8515625" style="1" customWidth="1"/>
    <col min="6" max="7" width="8.00390625" style="1" customWidth="1"/>
    <col min="8" max="8" width="1.8515625" style="1" customWidth="1"/>
    <col min="9" max="9" width="12.8515625" style="1" customWidth="1"/>
    <col min="10" max="10" width="11.00390625" style="1" customWidth="1"/>
    <col min="11" max="11" width="12.421875" style="1" customWidth="1"/>
    <col min="12" max="12" width="3.00390625" style="1" customWidth="1"/>
    <col min="13" max="16384" width="9.140625" style="1" customWidth="1"/>
  </cols>
  <sheetData>
    <row r="1" spans="2:11" ht="15">
      <c r="B1" s="4" t="s">
        <v>19</v>
      </c>
      <c r="C1" s="5"/>
      <c r="D1" s="5"/>
      <c r="E1" s="5"/>
      <c r="F1" s="5"/>
      <c r="G1" s="5"/>
      <c r="H1" s="5"/>
      <c r="I1" s="5"/>
      <c r="J1" s="5"/>
      <c r="K1" s="5"/>
    </row>
    <row r="2" spans="2:11" ht="15">
      <c r="B2" s="4" t="s">
        <v>20</v>
      </c>
      <c r="C2" s="5"/>
      <c r="D2" s="5"/>
      <c r="E2" s="5"/>
      <c r="F2" s="5"/>
      <c r="G2" s="5"/>
      <c r="H2" s="5"/>
      <c r="I2" s="5"/>
      <c r="J2" s="5"/>
      <c r="K2" s="5"/>
    </row>
    <row r="3" spans="2:11" ht="13.5">
      <c r="B3" s="6"/>
      <c r="C3" s="5"/>
      <c r="D3" s="5"/>
      <c r="E3" s="5"/>
      <c r="F3" s="5"/>
      <c r="G3" s="5"/>
      <c r="H3" s="5"/>
      <c r="I3" s="5"/>
      <c r="J3" s="5"/>
      <c r="K3" s="5"/>
    </row>
    <row r="4" spans="2:11" ht="13.5">
      <c r="B4" s="17" t="s">
        <v>18</v>
      </c>
      <c r="C4" s="31"/>
      <c r="D4" s="31"/>
      <c r="E4" s="31"/>
      <c r="F4" s="31"/>
      <c r="G4" s="5"/>
      <c r="H4" s="5"/>
      <c r="I4" s="5"/>
      <c r="J4" s="5"/>
      <c r="K4" s="5"/>
    </row>
    <row r="5" spans="2:11" ht="13.5">
      <c r="B5" s="17" t="s">
        <v>26</v>
      </c>
      <c r="C5" s="32"/>
      <c r="D5" s="32"/>
      <c r="E5" s="32"/>
      <c r="F5" s="32"/>
      <c r="G5" s="5"/>
      <c r="H5" s="5"/>
      <c r="I5" s="5"/>
      <c r="J5" s="5"/>
      <c r="K5" s="5"/>
    </row>
    <row r="6" spans="2:11" ht="13.5">
      <c r="B6" s="17" t="s">
        <v>27</v>
      </c>
      <c r="C6" s="5"/>
      <c r="D6" s="5"/>
      <c r="E6" s="5"/>
      <c r="F6" s="5"/>
      <c r="G6" s="5"/>
      <c r="H6" s="5"/>
      <c r="I6" s="5"/>
      <c r="J6" s="5"/>
      <c r="K6" s="5"/>
    </row>
    <row r="7" spans="2:11" ht="13.5">
      <c r="B7" s="17"/>
      <c r="C7" s="5"/>
      <c r="D7" s="5"/>
      <c r="E7" s="5"/>
      <c r="F7" s="5"/>
      <c r="G7" s="5"/>
      <c r="H7" s="5"/>
      <c r="I7" s="5"/>
      <c r="J7" s="5"/>
      <c r="K7" s="5"/>
    </row>
    <row r="8" spans="2:11" ht="13.5">
      <c r="B8" s="17"/>
      <c r="C8" s="5"/>
      <c r="D8" s="5"/>
      <c r="E8" s="5"/>
      <c r="F8" s="5"/>
      <c r="G8" s="5"/>
      <c r="H8" s="5"/>
      <c r="I8" s="5"/>
      <c r="J8" s="5"/>
      <c r="K8" s="5"/>
    </row>
    <row r="9" spans="2:11" ht="13.5">
      <c r="B9" s="17"/>
      <c r="C9" s="5"/>
      <c r="D9" s="5"/>
      <c r="E9" s="5"/>
      <c r="F9" s="5"/>
      <c r="G9" s="5"/>
      <c r="H9" s="5"/>
      <c r="I9" s="5"/>
      <c r="J9" s="5"/>
      <c r="K9" s="5"/>
    </row>
    <row r="10" spans="2:11" ht="13.5">
      <c r="B10" s="17"/>
      <c r="C10" s="5"/>
      <c r="D10" s="5"/>
      <c r="E10" s="5"/>
      <c r="F10" s="5"/>
      <c r="G10" s="5"/>
      <c r="H10" s="5"/>
      <c r="I10" s="5"/>
      <c r="J10" s="5"/>
      <c r="K10" s="5"/>
    </row>
    <row r="11" spans="2:11" ht="13.5">
      <c r="B11" s="17"/>
      <c r="C11" s="5"/>
      <c r="D11" s="5"/>
      <c r="E11" s="5"/>
      <c r="F11" s="5"/>
      <c r="G11" s="5"/>
      <c r="H11" s="5"/>
      <c r="I11" s="5"/>
      <c r="J11" s="5"/>
      <c r="K11" s="5"/>
    </row>
    <row r="12" spans="2:11" ht="13.5">
      <c r="B12" s="17"/>
      <c r="C12" s="5"/>
      <c r="D12" s="5"/>
      <c r="E12" s="5"/>
      <c r="F12" s="5"/>
      <c r="G12" s="5"/>
      <c r="H12" s="5"/>
      <c r="I12" s="5"/>
      <c r="J12" s="5"/>
      <c r="K12" s="5"/>
    </row>
    <row r="13" spans="2:11" ht="13.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2:11" ht="15" thickBo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2" ht="12.75" customHeight="1" thickTop="1">
      <c r="B15" s="5"/>
      <c r="C15" s="30" t="s">
        <v>0</v>
      </c>
      <c r="D15" s="30"/>
      <c r="E15" s="22"/>
      <c r="F15" s="30" t="s">
        <v>1</v>
      </c>
      <c r="G15" s="30"/>
      <c r="H15" s="22"/>
      <c r="I15" s="27" t="s">
        <v>2</v>
      </c>
      <c r="J15" s="28"/>
      <c r="K15" s="29"/>
      <c r="L15" s="25"/>
    </row>
    <row r="16" spans="2:12" ht="42">
      <c r="B16" s="5"/>
      <c r="C16" s="18" t="s">
        <v>22</v>
      </c>
      <c r="D16" s="18" t="s">
        <v>23</v>
      </c>
      <c r="E16" s="23"/>
      <c r="F16" s="18" t="s">
        <v>3</v>
      </c>
      <c r="G16" s="18" t="s">
        <v>4</v>
      </c>
      <c r="H16" s="23"/>
      <c r="I16" s="20" t="s">
        <v>5</v>
      </c>
      <c r="J16" s="19" t="s">
        <v>6</v>
      </c>
      <c r="K16" s="21" t="s">
        <v>7</v>
      </c>
      <c r="L16" s="25"/>
    </row>
    <row r="17" spans="1:12" ht="13.5">
      <c r="A17" s="3"/>
      <c r="B17" s="7"/>
      <c r="C17" s="8"/>
      <c r="D17" s="8"/>
      <c r="E17" s="24"/>
      <c r="F17" s="8"/>
      <c r="G17" s="8"/>
      <c r="H17" s="22"/>
      <c r="I17" s="9"/>
      <c r="J17" s="10">
        <f aca="true" t="shared" si="0" ref="J17:J30">IF(D17&gt;0,D17*G17/1000,"")</f>
      </c>
      <c r="K17" s="11"/>
      <c r="L17" s="25"/>
    </row>
    <row r="18" spans="2:12" ht="13.5">
      <c r="B18" s="58" t="s">
        <v>11</v>
      </c>
      <c r="C18" s="33"/>
      <c r="D18" s="34"/>
      <c r="E18" s="35"/>
      <c r="F18" s="33"/>
      <c r="G18" s="36">
        <f>IF(F18&gt;0,(24*7)-F18,"")</f>
      </c>
      <c r="H18" s="37"/>
      <c r="I18" s="38">
        <f>IF(C18="","",(C18*F18+D18*G18)/1000)</f>
      </c>
      <c r="J18" s="39">
        <f>IF(D18&gt;0,D18*G18/1000,"")</f>
      </c>
      <c r="K18" s="40">
        <f aca="true" t="shared" si="1" ref="K18:K31">IF(J18="","",J18/I18)</f>
      </c>
      <c r="L18" s="25"/>
    </row>
    <row r="19" spans="2:12" ht="13.5">
      <c r="B19" s="59" t="s">
        <v>9</v>
      </c>
      <c r="C19" s="41"/>
      <c r="D19" s="42"/>
      <c r="E19" s="43"/>
      <c r="F19" s="41"/>
      <c r="G19" s="44">
        <f>IF(F19&gt;0,(24*7)-F19,"")</f>
      </c>
      <c r="H19" s="45"/>
      <c r="I19" s="46">
        <f aca="true" t="shared" si="2" ref="I19:I26">IF(C19="","",(C19*F19+D19*G19)/1000)</f>
      </c>
      <c r="J19" s="47">
        <f t="shared" si="0"/>
      </c>
      <c r="K19" s="48">
        <f t="shared" si="1"/>
      </c>
      <c r="L19" s="25"/>
    </row>
    <row r="20" spans="2:12" ht="13.5">
      <c r="B20" s="59" t="s">
        <v>13</v>
      </c>
      <c r="C20" s="41"/>
      <c r="D20" s="42"/>
      <c r="E20" s="43"/>
      <c r="F20" s="41"/>
      <c r="G20" s="44">
        <f>IF(F20&gt;0,(24*7)-F20,"")</f>
      </c>
      <c r="H20" s="45"/>
      <c r="I20" s="46">
        <f t="shared" si="2"/>
      </c>
      <c r="J20" s="47">
        <f t="shared" si="0"/>
      </c>
      <c r="K20" s="48">
        <f t="shared" si="1"/>
      </c>
      <c r="L20" s="25"/>
    </row>
    <row r="21" spans="2:12" ht="13.5">
      <c r="B21" s="59" t="s">
        <v>15</v>
      </c>
      <c r="C21" s="41"/>
      <c r="D21" s="42"/>
      <c r="E21" s="43"/>
      <c r="F21" s="41"/>
      <c r="G21" s="44">
        <f aca="true" t="shared" si="3" ref="G21:G30">IF(F21&gt;0,(24*7)-F21,"")</f>
      </c>
      <c r="H21" s="45"/>
      <c r="I21" s="46">
        <f t="shared" si="2"/>
      </c>
      <c r="J21" s="47">
        <f t="shared" si="0"/>
      </c>
      <c r="K21" s="48">
        <f t="shared" si="1"/>
      </c>
      <c r="L21" s="25"/>
    </row>
    <row r="22" spans="2:16" ht="13.5" customHeight="1">
      <c r="B22" s="59" t="s">
        <v>17</v>
      </c>
      <c r="C22" s="41"/>
      <c r="D22" s="42"/>
      <c r="E22" s="43"/>
      <c r="F22" s="41"/>
      <c r="G22" s="44">
        <f t="shared" si="3"/>
      </c>
      <c r="H22" s="45"/>
      <c r="I22" s="49">
        <f t="shared" si="2"/>
      </c>
      <c r="J22" s="47">
        <f t="shared" si="0"/>
      </c>
      <c r="K22" s="48">
        <f t="shared" si="1"/>
      </c>
      <c r="L22" s="26"/>
      <c r="M22" s="2"/>
      <c r="N22" s="3"/>
      <c r="O22" s="3"/>
      <c r="P22" s="3"/>
    </row>
    <row r="23" spans="1:16" s="3" customFormat="1" ht="13.5">
      <c r="A23" s="1"/>
      <c r="B23" s="59" t="s">
        <v>16</v>
      </c>
      <c r="C23" s="41"/>
      <c r="D23" s="42"/>
      <c r="E23" s="43"/>
      <c r="F23" s="41"/>
      <c r="G23" s="44">
        <f t="shared" si="3"/>
      </c>
      <c r="H23" s="45"/>
      <c r="I23" s="49">
        <f>IF(C23="","",(C23*F23+D23*G23)/1000)</f>
      </c>
      <c r="J23" s="47">
        <f>IF(D23&gt;0,D23*G23/1000,"")</f>
      </c>
      <c r="K23" s="48">
        <f>IF(J23="","",J23/I23)</f>
      </c>
      <c r="L23" s="25"/>
      <c r="M23" s="1"/>
      <c r="N23" s="1"/>
      <c r="O23" s="1"/>
      <c r="P23" s="1"/>
    </row>
    <row r="24" spans="2:12" ht="13.5">
      <c r="B24" s="59" t="s">
        <v>12</v>
      </c>
      <c r="C24" s="41"/>
      <c r="D24" s="42"/>
      <c r="E24" s="43"/>
      <c r="F24" s="41"/>
      <c r="G24" s="44">
        <f t="shared" si="3"/>
      </c>
      <c r="H24" s="45"/>
      <c r="I24" s="49">
        <f>IF(C24="","",(C24*F24+D24*G24)/1000)</f>
      </c>
      <c r="J24" s="47">
        <f>IF(D24&gt;0,D24*G24/1000,"")</f>
      </c>
      <c r="K24" s="48">
        <f>IF(J24="","",J24/I24)</f>
      </c>
      <c r="L24" s="25"/>
    </row>
    <row r="25" spans="2:12" ht="13.5">
      <c r="B25" s="59" t="s">
        <v>8</v>
      </c>
      <c r="C25" s="41"/>
      <c r="D25" s="42"/>
      <c r="E25" s="43"/>
      <c r="F25" s="41"/>
      <c r="G25" s="44">
        <f t="shared" si="3"/>
      </c>
      <c r="H25" s="45"/>
      <c r="I25" s="49">
        <f t="shared" si="2"/>
      </c>
      <c r="J25" s="47">
        <f t="shared" si="0"/>
      </c>
      <c r="K25" s="48">
        <f t="shared" si="1"/>
      </c>
      <c r="L25" s="25"/>
    </row>
    <row r="26" spans="2:12" ht="13.5">
      <c r="B26" s="59" t="s">
        <v>10</v>
      </c>
      <c r="C26" s="41"/>
      <c r="D26" s="42"/>
      <c r="E26" s="43"/>
      <c r="F26" s="41"/>
      <c r="G26" s="44">
        <f t="shared" si="3"/>
      </c>
      <c r="H26" s="45"/>
      <c r="I26" s="49">
        <f t="shared" si="2"/>
      </c>
      <c r="J26" s="47">
        <f t="shared" si="0"/>
      </c>
      <c r="K26" s="48">
        <f t="shared" si="1"/>
      </c>
      <c r="L26" s="25"/>
    </row>
    <row r="27" spans="2:12" ht="13.5">
      <c r="B27" s="59" t="s">
        <v>14</v>
      </c>
      <c r="C27" s="41"/>
      <c r="D27" s="42"/>
      <c r="E27" s="43"/>
      <c r="F27" s="41"/>
      <c r="G27" s="44">
        <f>IF(F27&gt;0,(24*7)-F27,"")</f>
      </c>
      <c r="H27" s="45"/>
      <c r="I27" s="49">
        <f>IF(C27="","",(C27*F27+D27*G27)/1000)</f>
      </c>
      <c r="J27" s="47">
        <f t="shared" si="0"/>
      </c>
      <c r="K27" s="48">
        <f t="shared" si="1"/>
      </c>
      <c r="L27" s="25"/>
    </row>
    <row r="28" spans="2:12" ht="13.5">
      <c r="B28" s="60" t="s">
        <v>24</v>
      </c>
      <c r="C28" s="41"/>
      <c r="D28" s="42"/>
      <c r="E28" s="43"/>
      <c r="F28" s="41"/>
      <c r="G28" s="44">
        <f t="shared" si="3"/>
      </c>
      <c r="H28" s="45"/>
      <c r="I28" s="49">
        <f>IF(C28="","",(C28*F28+D28*G28)/1000)</f>
      </c>
      <c r="J28" s="47">
        <f t="shared" si="0"/>
      </c>
      <c r="K28" s="48">
        <f t="shared" si="1"/>
      </c>
      <c r="L28" s="25"/>
    </row>
    <row r="29" spans="2:12" ht="13.5">
      <c r="B29" s="60" t="s">
        <v>25</v>
      </c>
      <c r="C29" s="41"/>
      <c r="D29" s="42"/>
      <c r="E29" s="43"/>
      <c r="F29" s="41"/>
      <c r="G29" s="44">
        <f t="shared" si="3"/>
      </c>
      <c r="H29" s="45"/>
      <c r="I29" s="49">
        <f>IF(C29="","",(C29*F29+D29*G29)/1000)</f>
      </c>
      <c r="J29" s="47">
        <f t="shared" si="0"/>
      </c>
      <c r="K29" s="48">
        <f t="shared" si="1"/>
      </c>
      <c r="L29" s="25"/>
    </row>
    <row r="30" spans="2:12" ht="13.5">
      <c r="B30" s="60" t="s">
        <v>25</v>
      </c>
      <c r="C30" s="41"/>
      <c r="D30" s="42"/>
      <c r="E30" s="43"/>
      <c r="F30" s="41"/>
      <c r="G30" s="44">
        <f t="shared" si="3"/>
      </c>
      <c r="H30" s="45"/>
      <c r="I30" s="49">
        <f>IF(C30="","",(C30*F30+D30*G30)/1000)</f>
      </c>
      <c r="J30" s="47">
        <f t="shared" si="0"/>
      </c>
      <c r="K30" s="48">
        <f t="shared" si="1"/>
      </c>
      <c r="L30" s="25"/>
    </row>
    <row r="31" spans="2:12" ht="15" thickBot="1">
      <c r="B31" s="60" t="s">
        <v>25</v>
      </c>
      <c r="C31" s="53"/>
      <c r="D31" s="54"/>
      <c r="E31" s="55"/>
      <c r="F31" s="53"/>
      <c r="G31" s="56">
        <f>IF(F31&gt;0,(24*7)-F31,"")</f>
      </c>
      <c r="H31" s="57"/>
      <c r="I31" s="50">
        <f>IF(C31="","",(C31*F31+D31*G31)/1000)</f>
      </c>
      <c r="J31" s="51">
        <f>IF(D31&gt;0,D31*G31/1000,"")</f>
      </c>
      <c r="K31" s="52">
        <f t="shared" si="1"/>
      </c>
      <c r="L31" s="25"/>
    </row>
    <row r="32" spans="2:11" ht="15" thickTop="1"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2:11" ht="13.5">
      <c r="B33" s="12" t="s">
        <v>21</v>
      </c>
      <c r="C33" s="13"/>
      <c r="D33" s="5"/>
      <c r="E33" s="5"/>
      <c r="F33" s="5"/>
      <c r="G33" s="5"/>
      <c r="H33" s="5"/>
      <c r="I33" s="14">
        <f>SUM(I17:I31)</f>
        <v>0</v>
      </c>
      <c r="J33" s="15">
        <f>SUM(J17:J31)</f>
        <v>0</v>
      </c>
      <c r="K33" s="16">
        <f>IF(J33&gt;0,J33/I33,0)</f>
        <v>0</v>
      </c>
    </row>
    <row r="34" spans="2:11" ht="13.5"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sheetProtection sheet="1" objects="1" scenarios="1" selectLockedCells="1"/>
  <mergeCells count="5">
    <mergeCell ref="I15:K15"/>
    <mergeCell ref="C15:D15"/>
    <mergeCell ref="F15:G15"/>
    <mergeCell ref="C4:F4"/>
    <mergeCell ref="C5:F5"/>
  </mergeCells>
  <printOptions/>
  <pageMargins left="0.75" right="0.75" top="1" bottom="1" header="0.5" footer="0.5"/>
  <pageSetup fitToHeight="1" fitToWidth="1"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awebb</dc:creator>
  <cp:keywords/>
  <dc:description/>
  <cp:lastModifiedBy>Anne Duncan</cp:lastModifiedBy>
  <dcterms:created xsi:type="dcterms:W3CDTF">2009-09-15T15:10:55Z</dcterms:created>
  <dcterms:modified xsi:type="dcterms:W3CDTF">2015-10-15T20:53:13Z</dcterms:modified>
  <cp:category/>
  <cp:version/>
  <cp:contentType/>
  <cp:contentStatus/>
</cp:coreProperties>
</file>